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3.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_rels/drawing2.xml.rels" ContentType="application/vnd.openxmlformats-package.relationships+xml"/>
  <Override PartName="/xl/drawings/_rels/drawing1.xml.rels" ContentType="application/vnd.openxmlformats-package.relationships+xml"/>
  <Override PartName="/xl/drawings/drawing1.xml" ContentType="application/vnd.openxmlformats-officedocument.drawing+xml"/>
  <Override PartName="/xl/drawings/drawing2.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Budget model" sheetId="1" state="visible" r:id="rId3"/>
    <sheet name="Reference" sheetId="2" state="visible" r:id="rId4"/>
    <sheet name="How it works &amp; sources"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<sst xmlns="http://schemas.openxmlformats.org/spreadsheetml/2006/main" count="76" uniqueCount="66">
  <si>
    <t xml:space="preserve">Law firm marketing budget model</t>
  </si>
  <si>
    <t xml:space="preserve">Enter the four figures in the yellow cells. Everything else updates automatically.</t>
  </si>
  <si>
    <t xml:space="preserve">1.  Your inputs</t>
  </si>
  <si>
    <t xml:space="preserve">Annual fee income (£)</t>
  </si>
  <si>
    <t xml:space="preserve">Firm profile</t>
  </si>
  <si>
    <t xml:space="preserve">Smaller / growing</t>
  </si>
  <si>
    <t xml:space="preserve">Growth ambition</t>
  </si>
  <si>
    <t xml:space="preserve">Grow steadily</t>
  </si>
  <si>
    <t xml:space="preserve">Dominant practice area</t>
  </si>
  <si>
    <t xml:space="preserve">Employment</t>
  </si>
  <si>
    <t xml:space="preserve">2.  Your suggested budget</t>
  </si>
  <si>
    <t xml:space="preserve">Suggested band (% of fee income)</t>
  </si>
  <si>
    <t xml:space="preserve">to</t>
  </si>
  <si>
    <t xml:space="preserve">Suggested annual budget (£)</t>
  </si>
  <si>
    <t xml:space="preserve">Midpoint used for the split below</t>
  </si>
  <si>
    <t xml:space="preserve">3.  Starting channel allocation (at the midpoint)</t>
  </si>
  <si>
    <t xml:space="preserve">Channel</t>
  </si>
  <si>
    <t xml:space="preserve">Share</t>
  </si>
  <si>
    <t xml:space="preserve">Budget (£)</t>
  </si>
  <si>
    <t xml:space="preserve">SEO</t>
  </si>
  <si>
    <t xml:space="preserve">PPC</t>
  </si>
  <si>
    <t xml:space="preserve">Content</t>
  </si>
  <si>
    <t xml:space="preserve">AI visibility</t>
  </si>
  <si>
    <t xml:space="preserve">Local</t>
  </si>
  <si>
    <t xml:space="preserve">Brand &amp; social</t>
  </si>
  <si>
    <t xml:space="preserve">Total</t>
  </si>
  <si>
    <t xml:space="preserve">4.  Pressure-test before you present</t>
  </si>
  <si>
    <t xml:space="preserve">☐  Does the total clear the minimum you need to fund your top two channels properly? If not, the budget is too low.</t>
  </si>
  <si>
    <t xml:space="preserve">☐  Is the split weighted toward the channels your dominant practice area actually needs, not an even spread?</t>
  </si>
  <si>
    <t xml:space="preserve">☐  Have you set a review date 90 days out to move budget toward what is producing enquiries?</t>
  </si>
  <si>
    <t xml:space="preserve">☐  Can you explain each number to a partner by tracing it back to fee income? If not, adjust until you can.</t>
  </si>
  <si>
    <t xml:space="preserve">Indicative model. The bands and channel splits are starting points drawn from aggregated UK market research, not targets to hit or figures to copy. Adjust every number to your own firm. See the 'How it works &amp; sources' tab.</t>
  </si>
  <si>
    <t xml:space="preserve">Reference tables — indicative starting ranges, not targets. Edit here only if you want to change the model's assumptions.</t>
  </si>
  <si>
    <t xml:space="preserve">Profile band (% of fee income)</t>
  </si>
  <si>
    <t xml:space="preserve">Profile</t>
  </si>
  <si>
    <t xml:space="preserve">Low</t>
  </si>
  <si>
    <t xml:space="preserve">High</t>
  </si>
  <si>
    <t xml:space="preserve">Large &amp; established</t>
  </si>
  <si>
    <t xml:space="preserve">Mid-sized</t>
  </si>
  <si>
    <t xml:space="preserve">Growth ambition adjustment</t>
  </si>
  <si>
    <t xml:space="preserve">Ambition</t>
  </si>
  <si>
    <t xml:space="preserve">Adj</t>
  </si>
  <si>
    <t xml:space="preserve">Hold position</t>
  </si>
  <si>
    <t xml:space="preserve">Grow ambitiously</t>
  </si>
  <si>
    <t xml:space="preserve">Channel split by dominant practice area (indicative starting %)</t>
  </si>
  <si>
    <t xml:space="preserve">Practice area</t>
  </si>
  <si>
    <t xml:space="preserve">Personal injury / clin. neg.</t>
  </si>
  <si>
    <t xml:space="preserve">Family</t>
  </si>
  <si>
    <t xml:space="preserve">Corporate / commercial</t>
  </si>
  <si>
    <t xml:space="preserve">Conveyancing</t>
  </si>
  <si>
    <t xml:space="preserve">Mixed</t>
  </si>
  <si>
    <t xml:space="preserve">How this model works</t>
  </si>
  <si>
    <t xml:space="preserve">It builds a budget from your own numbers in five steps, rather than handing you an average to copy:</t>
  </si>
  <si>
    <t xml:space="preserve">1.  Start from fee income — the figure everything else scales from.</t>
  </si>
  <si>
    <t xml:space="preserve">2.  Set a percentage band for your firm's size and ambition (the Reference tab holds the ranges).</t>
  </si>
  <si>
    <t xml:space="preserve">3.  Turn the band into a pound figure, and check it clears the minimum you need to fund your channels.</t>
  </si>
  <si>
    <t xml:space="preserve">4.  Allocate across channels by what your dominant practice area needs, not by a fixed template.</t>
  </si>
  <si>
    <t xml:space="preserve">5.  Review every 90 days and move budget toward what is producing enquiries.</t>
  </si>
  <si>
    <t xml:space="preserve">A note on the numbers</t>
  </si>
  <si>
    <t xml:space="preserve">There is no single 'right' marketing budget for a UK law firm. Depending on how spending is counted and whether a firm markets actively, firms spend roughly 1% to 3% of income on marketing and business development: about 1% to 2% at the largest firms and around 3% among firms that actively market, while the representative median across all firms sits under 1%, because most firms spend very little. The bands here sit inside that evidence and are deliberately ranges, not targets.</t>
  </si>
  <si>
    <t xml:space="preserve">Sources</t>
  </si>
  <si>
    <t xml:space="preserve">•  PwC, Annual Law Firm Survey 2025 — marketing &amp; BD as a % of fee income, by firm-size band (top 100 firms).</t>
  </si>
  <si>
    <t xml:space="preserve">•  Law Firm Marketing Club / Sursum, Professional Services Marketing Survey 2025 — law firm marketing &amp; BD as a % of turnover.</t>
  </si>
  <si>
    <t xml:space="preserve">•  The Law Society of England &amp; Wales / Hazlewoods, Financial Benchmarking Survey 2025 — marketing expenditure as a % of fee income (Figure 6.11).</t>
  </si>
  <si>
    <t xml:space="preserve">•  Channel splits reflect buyer journey and channel economics by practice area, not reported spend (no UK survey segments spend by practice area).</t>
  </si>
  <si>
    <t xml:space="preserve">Prepared by Crescat Digital. Figures are indicative and drawn from aggregated UK market research rather than a single primary source.</t>
  </si>
</sst>
</file>

<file path=xl/styles.xml><?xml version="1.0" encoding="utf-8"?>
<styleSheet xmlns="http://schemas.openxmlformats.org/spreadsheetml/2006/main">
  <numFmts count="4">
    <numFmt numFmtId="164" formatCode="General"/>
    <numFmt numFmtId="165" formatCode="\£#,##0"/>
    <numFmt numFmtId="166" formatCode="0.0%"/>
    <numFmt numFmtId="167" formatCode="0%"/>
  </numFmts>
  <fonts count="16">
    <font>
      <sz val="11"/>
      <color theme="1"/>
      <name val="Calibri"/>
      <family val="2"/>
      <charset val="1"/>
    </font>
    <font>
      <sz val="10"/>
      <name val="Arial"/>
      <family val="0"/>
    </font>
    <font>
      <sz val="10"/>
      <name val="Arial"/>
      <family val="0"/>
    </font>
    <font>
      <sz val="10"/>
      <name val="Arial"/>
      <family val="0"/>
    </font>
    <font>
      <b val="true"/>
      <sz val="16"/>
      <color rgb="FFFFFFFF"/>
      <name val="Arial"/>
      <family val="0"/>
      <charset val="1"/>
    </font>
    <font>
      <sz val="11"/>
      <color rgb="FF666666"/>
      <name val="Arial"/>
      <family val="0"/>
      <charset val="1"/>
    </font>
    <font>
      <b val="true"/>
      <sz val="12"/>
      <color rgb="FF26A65B"/>
      <name val="Arial"/>
      <family val="0"/>
      <charset val="1"/>
    </font>
    <font>
      <b val="true"/>
      <sz val="11"/>
      <color rgb="FF000000"/>
      <name val="Arial"/>
      <family val="0"/>
      <charset val="1"/>
    </font>
    <font>
      <sz val="11"/>
      <color rgb="FF0000FF"/>
      <name val="Arial"/>
      <family val="0"/>
      <charset val="1"/>
    </font>
    <font>
      <b val="true"/>
      <sz val="11"/>
      <color rgb="FFFFFFFF"/>
      <name val="Arial"/>
      <family val="0"/>
      <charset val="1"/>
    </font>
    <font>
      <sz val="11"/>
      <color rgb="FF000000"/>
      <name val="Arial"/>
      <family val="0"/>
      <charset val="1"/>
    </font>
    <font>
      <sz val="10"/>
      <color rgb="FF000000"/>
      <name val="Arial"/>
      <family val="0"/>
      <charset val="1"/>
    </font>
    <font>
      <sz val="9"/>
      <color rgb="FF666666"/>
      <name val="Arial"/>
      <family val="0"/>
      <charset val="1"/>
    </font>
    <font>
      <b val="true"/>
      <sz val="10"/>
      <color rgb="FF26A65B"/>
      <name val="Arial"/>
      <family val="0"/>
      <charset val="1"/>
    </font>
    <font>
      <b val="true"/>
      <sz val="10"/>
      <color rgb="FF000000"/>
      <name val="Arial"/>
      <family val="0"/>
      <charset val="1"/>
    </font>
    <font>
      <b val="true"/>
      <sz val="15"/>
      <color rgb="FF26A65B"/>
      <name val="Arial"/>
      <family val="0"/>
      <charset val="1"/>
    </font>
  </fonts>
  <fills count="5">
    <fill>
      <patternFill patternType="none"/>
    </fill>
    <fill>
      <patternFill patternType="gray125"/>
    </fill>
    <fill>
      <patternFill patternType="solid">
        <fgColor rgb="FF26A65B"/>
        <bgColor rgb="FF008080"/>
      </patternFill>
    </fill>
    <fill>
      <patternFill patternType="solid">
        <fgColor rgb="FFFFF6C7"/>
        <bgColor rgb="FFFFFF99"/>
      </patternFill>
    </fill>
    <fill>
      <patternFill patternType="solid">
        <fgColor rgb="FFE8F5EE"/>
        <bgColor rgb="FFFFFFFF"/>
      </patternFill>
    </fill>
  </fills>
  <borders count="2">
    <border diagonalUp="false" diagonalDown="false">
      <left/>
      <right/>
      <top/>
      <bottom/>
      <diagonal/>
    </border>
    <border diagonalUp="false" diagonalDown="false">
      <left style="thin">
        <color rgb="FFCCCCCC"/>
      </left>
      <right style="thin">
        <color rgb="FFCCCCCC"/>
      </right>
      <top style="thin">
        <color rgb="FFCCCCCC"/>
      </top>
      <bottom style="thin">
        <color rgb="FFCCCCC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 shrinkToFit="false"/>
      <protection locked="true" hidden="false"/>
    </xf>
    <xf numFmtId="164" fontId="5" fillId="0" borderId="0" xfId="0" applyFont="true" applyBorder="true" applyAlignment="true" applyProtection="false">
      <alignment horizontal="general" vertical="bottom" textRotation="0" wrapText="false" indent="1" shrinkToFit="false"/>
      <protection locked="true" hidden="false"/>
    </xf>
    <xf numFmtId="164" fontId="6" fillId="0" borderId="0"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5" fontId="8" fillId="3" borderId="1" xfId="0" applyFont="true" applyBorder="true" applyAlignment="true" applyProtection="false">
      <alignment horizontal="left" vertical="bottom" textRotation="0" wrapText="false" indent="1" shrinkToFit="false"/>
      <protection locked="true" hidden="false"/>
    </xf>
    <xf numFmtId="164" fontId="8" fillId="3" borderId="1" xfId="0" applyFont="true" applyBorder="true" applyAlignment="true" applyProtection="false">
      <alignment horizontal="left" vertical="bottom" textRotation="0" wrapText="false" indent="1" shrinkToFit="false"/>
      <protection locked="true" hidden="false"/>
    </xf>
    <xf numFmtId="166" fontId="7" fillId="4"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center" vertical="bottom" textRotation="0" wrapText="false" indent="0" shrinkToFit="false"/>
      <protection locked="true" hidden="false"/>
    </xf>
    <xf numFmtId="165" fontId="7" fillId="4" borderId="0" xfId="0" applyFont="true" applyBorder="false" applyAlignment="true" applyProtection="false">
      <alignment horizontal="center"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5" fontId="7" fillId="0" borderId="0" xfId="0" applyFont="true" applyBorder="false" applyAlignment="false" applyProtection="false">
      <alignment horizontal="general" vertical="bottom" textRotation="0" wrapText="false" indent="0" shrinkToFit="false"/>
      <protection locked="true" hidden="false"/>
    </xf>
    <xf numFmtId="164" fontId="9" fillId="2" borderId="1" xfId="0" applyFont="true" applyBorder="true" applyAlignment="true" applyProtection="false">
      <alignment horizontal="left" vertical="bottom" textRotation="0" wrapText="false" indent="1" shrinkToFit="false"/>
      <protection locked="true" hidden="false"/>
    </xf>
    <xf numFmtId="164" fontId="9" fillId="2" borderId="1" xfId="0" applyFont="true" applyBorder="true" applyAlignment="true" applyProtection="false">
      <alignment horizontal="center" vertical="bottom" textRotation="0" wrapText="false" indent="0" shrinkToFit="false"/>
      <protection locked="true" hidden="false"/>
    </xf>
    <xf numFmtId="164" fontId="10" fillId="0" borderId="1" xfId="0" applyFont="true" applyBorder="true" applyAlignment="true" applyProtection="false">
      <alignment horizontal="general" vertical="bottom" textRotation="0" wrapText="false" indent="1" shrinkToFit="false"/>
      <protection locked="true" hidden="false"/>
    </xf>
    <xf numFmtId="167" fontId="0" fillId="0" borderId="1" xfId="0" applyFont="false" applyBorder="true" applyAlignment="true" applyProtection="false">
      <alignment horizontal="center" vertical="bottom" textRotation="0" wrapText="false" indent="0" shrinkToFit="false"/>
      <protection locked="true" hidden="false"/>
    </xf>
    <xf numFmtId="165" fontId="0" fillId="0" borderId="1" xfId="0" applyFont="false" applyBorder="true" applyAlignment="true" applyProtection="false">
      <alignment horizontal="center" vertical="bottom" textRotation="0" wrapText="false" indent="0" shrinkToFit="false"/>
      <protection locked="true" hidden="false"/>
    </xf>
    <xf numFmtId="164" fontId="7" fillId="0" borderId="1" xfId="0" applyFont="true" applyBorder="true" applyAlignment="true" applyProtection="false">
      <alignment horizontal="general" vertical="bottom" textRotation="0" wrapText="false" indent="1" shrinkToFit="false"/>
      <protection locked="true" hidden="false"/>
    </xf>
    <xf numFmtId="167" fontId="7" fillId="0" borderId="1" xfId="0" applyFont="true" applyBorder="true" applyAlignment="true" applyProtection="false">
      <alignment horizontal="center" vertical="bottom" textRotation="0" wrapText="false" indent="0" shrinkToFit="false"/>
      <protection locked="true" hidden="false"/>
    </xf>
    <xf numFmtId="165" fontId="7" fillId="0" borderId="1" xfId="0" applyFont="true" applyBorder="true" applyAlignment="true" applyProtection="false">
      <alignment horizontal="center" vertical="bottom" textRotation="0" wrapText="false" indent="0" shrinkToFit="false"/>
      <protection locked="true" hidden="false"/>
    </xf>
    <xf numFmtId="164" fontId="11" fillId="0" borderId="0" xfId="0" applyFont="true" applyBorder="true" applyAlignment="true" applyProtection="false">
      <alignment horizontal="general" vertical="top" textRotation="0" wrapText="true" indent="1" shrinkToFit="false"/>
      <protection locked="true" hidden="false"/>
    </xf>
    <xf numFmtId="164" fontId="12" fillId="0" borderId="0" xfId="0" applyFont="true" applyBorder="true" applyAlignment="true" applyProtection="false">
      <alignment horizontal="general" vertical="top" textRotation="0" wrapText="true" indent="1"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7" fontId="0" fillId="0" borderId="0" xfId="0" applyFont="fals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10"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11" fillId="0" borderId="0" xfId="0" applyFont="true" applyBorder="false" applyAlignment="true" applyProtection="false">
      <alignment horizontal="general" vertical="top" textRotation="0" wrapText="true" indent="0" shrinkToFit="false"/>
      <protection locked="true" hidden="false"/>
    </xf>
    <xf numFmtId="164" fontId="12" fillId="0" borderId="0" xfId="0" applyFont="true" applyBorder="fals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9999FF"/>
      <rgbColor rgb="FF993366"/>
      <rgbColor rgb="FFFFF6C7"/>
      <rgbColor rgb="FFE8F5EE"/>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66"/>
      <rgbColor rgb="FF969696"/>
      <rgbColor rgb="FF003366"/>
      <rgbColor rgb="FF26A65B"/>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0</xdr:col>
      <xdr:colOff>1523520</xdr:colOff>
      <xdr:row>0</xdr:row>
      <xdr:rowOff>504360</xdr:rowOff>
    </xdr:to>
    <xdr:pic>
      <xdr:nvPicPr>
        <xdr:cNvPr id="0" name="Image 1" descr="Picture"/>
        <xdr:cNvPicPr/>
      </xdr:nvPicPr>
      <xdr:blipFill>
        <a:blip r:embed="rId1"/>
        <a:stretch/>
      </xdr:blipFill>
      <xdr:spPr>
        <a:xfrm>
          <a:off x="0" y="0"/>
          <a:ext cx="1523520" cy="50436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0</xdr:col>
      <xdr:colOff>1523520</xdr:colOff>
      <xdr:row>0</xdr:row>
      <xdr:rowOff>504360</xdr:rowOff>
    </xdr:to>
    <xdr:pic>
      <xdr:nvPicPr>
        <xdr:cNvPr id="1" name="Image 1" descr="Picture"/>
        <xdr:cNvPicPr/>
      </xdr:nvPicPr>
      <xdr:blipFill>
        <a:blip r:embed="rId1"/>
        <a:stretch/>
      </xdr:blipFill>
      <xdr:spPr>
        <a:xfrm>
          <a:off x="0" y="0"/>
          <a:ext cx="1523520" cy="50436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33"/>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4"/>
    <col collapsed="false" customWidth="true" hidden="false" outlineLevel="0" max="4" min="2" style="0" width="20"/>
  </cols>
  <sheetData>
    <row r="1" customFormat="false" ht="45.75" hidden="false" customHeight="true" outlineLevel="0" collapsed="false"/>
    <row r="3" customFormat="false" ht="33.75" hidden="false" customHeight="true" outlineLevel="0" collapsed="false">
      <c r="A3" s="1" t="s">
        <v>0</v>
      </c>
      <c r="B3" s="1"/>
      <c r="C3" s="1"/>
      <c r="D3" s="1"/>
    </row>
    <row r="4" customFormat="false" ht="15" hidden="false" customHeight="false" outlineLevel="0" collapsed="false">
      <c r="A4" s="2" t="s">
        <v>1</v>
      </c>
      <c r="B4" s="2"/>
      <c r="C4" s="2"/>
      <c r="D4" s="2"/>
    </row>
    <row r="6" customFormat="false" ht="15" hidden="false" customHeight="false" outlineLevel="0" collapsed="false">
      <c r="A6" s="3" t="s">
        <v>2</v>
      </c>
      <c r="B6" s="3"/>
      <c r="C6" s="3"/>
      <c r="D6" s="3"/>
    </row>
    <row r="7" customFormat="false" ht="15" hidden="false" customHeight="false" outlineLevel="0" collapsed="false">
      <c r="A7" s="4" t="s">
        <v>3</v>
      </c>
      <c r="B7" s="5" t="n">
        <v>4000000</v>
      </c>
    </row>
    <row r="8" customFormat="false" ht="15" hidden="false" customHeight="false" outlineLevel="0" collapsed="false">
      <c r="A8" s="4" t="s">
        <v>4</v>
      </c>
      <c r="B8" s="6" t="s">
        <v>5</v>
      </c>
    </row>
    <row r="9" customFormat="false" ht="15" hidden="false" customHeight="false" outlineLevel="0" collapsed="false">
      <c r="A9" s="4" t="s">
        <v>6</v>
      </c>
      <c r="B9" s="6" t="s">
        <v>7</v>
      </c>
    </row>
    <row r="10" customFormat="false" ht="15" hidden="false" customHeight="false" outlineLevel="0" collapsed="false">
      <c r="A10" s="4" t="s">
        <v>8</v>
      </c>
      <c r="B10" s="6" t="s">
        <v>9</v>
      </c>
    </row>
    <row r="12" customFormat="false" ht="15" hidden="false" customHeight="false" outlineLevel="0" collapsed="false">
      <c r="A12" s="3" t="s">
        <v>10</v>
      </c>
      <c r="B12" s="3"/>
      <c r="C12" s="3"/>
      <c r="D12" s="3"/>
    </row>
    <row r="13" customFormat="false" ht="15" hidden="false" customHeight="false" outlineLevel="0" collapsed="false">
      <c r="A13" s="4" t="s">
        <v>11</v>
      </c>
      <c r="B13" s="7" t="n">
        <f aca="false">INDEX(Reference!$B$4:$B$6,MATCH(B8,Reference!$A$4:$A$6,0))+INDEX(Reference!$B$10:$B$12,MATCH(B9,Reference!$A$10:$A$12,0))</f>
        <v>0.025</v>
      </c>
      <c r="C13" s="8" t="s">
        <v>12</v>
      </c>
      <c r="D13" s="7" t="n">
        <f aca="false">INDEX(Reference!$C$4:$C$6,MATCH(B8,Reference!$A$4:$A$6,0))+INDEX(Reference!$B$10:$B$12,MATCH(B9,Reference!$A$10:$A$12,0))</f>
        <v>0.03</v>
      </c>
    </row>
    <row r="14" customFormat="false" ht="15" hidden="false" customHeight="false" outlineLevel="0" collapsed="false">
      <c r="A14" s="4" t="s">
        <v>13</v>
      </c>
      <c r="B14" s="9" t="n">
        <f aca="false">B7*$B$13</f>
        <v>100000</v>
      </c>
      <c r="C14" s="8" t="s">
        <v>12</v>
      </c>
      <c r="D14" s="9" t="n">
        <f aca="false">B7*$D$13</f>
        <v>120000</v>
      </c>
    </row>
    <row r="15" customFormat="false" ht="15" hidden="false" customHeight="false" outlineLevel="0" collapsed="false">
      <c r="A15" s="10" t="s">
        <v>14</v>
      </c>
      <c r="B15" s="11" t="n">
        <f aca="false">($B$14+$D$14)/2</f>
        <v>110000</v>
      </c>
    </row>
    <row r="17" customFormat="false" ht="15" hidden="false" customHeight="false" outlineLevel="0" collapsed="false">
      <c r="A17" s="3" t="s">
        <v>15</v>
      </c>
      <c r="B17" s="3"/>
      <c r="C17" s="3"/>
      <c r="D17" s="3"/>
    </row>
    <row r="18" customFormat="false" ht="15" hidden="false" customHeight="false" outlineLevel="0" collapsed="false">
      <c r="A18" s="12" t="s">
        <v>16</v>
      </c>
      <c r="B18" s="13" t="s">
        <v>17</v>
      </c>
      <c r="C18" s="13" t="s">
        <v>18</v>
      </c>
    </row>
    <row r="19" customFormat="false" ht="15" hidden="false" customHeight="false" outlineLevel="0" collapsed="false">
      <c r="A19" s="14" t="s">
        <v>19</v>
      </c>
      <c r="B19" s="15" t="n">
        <f aca="false">INDEX(Reference!$B$16:$G$21,MATCH(B10,Reference!$A$16:$A$21,0),1)</f>
        <v>0.4</v>
      </c>
      <c r="C19" s="16" t="n">
        <f aca="false">$B$15*B19</f>
        <v>44000</v>
      </c>
    </row>
    <row r="20" customFormat="false" ht="15" hidden="false" customHeight="false" outlineLevel="0" collapsed="false">
      <c r="A20" s="14" t="s">
        <v>20</v>
      </c>
      <c r="B20" s="15" t="n">
        <f aca="false">INDEX(Reference!$B$16:$G$21,MATCH(B10,Reference!$A$16:$A$21,0),2)</f>
        <v>0.15</v>
      </c>
      <c r="C20" s="16" t="n">
        <f aca="false">$B$15*B20</f>
        <v>16500</v>
      </c>
    </row>
    <row r="21" customFormat="false" ht="15" hidden="false" customHeight="false" outlineLevel="0" collapsed="false">
      <c r="A21" s="14" t="s">
        <v>21</v>
      </c>
      <c r="B21" s="15" t="n">
        <f aca="false">INDEX(Reference!$B$16:$G$21,MATCH(B10,Reference!$A$16:$A$21,0),3)</f>
        <v>0.25</v>
      </c>
      <c r="C21" s="16" t="n">
        <f aca="false">$B$15*B21</f>
        <v>27500</v>
      </c>
    </row>
    <row r="22" customFormat="false" ht="15" hidden="false" customHeight="false" outlineLevel="0" collapsed="false">
      <c r="A22" s="14" t="s">
        <v>22</v>
      </c>
      <c r="B22" s="15" t="n">
        <f aca="false">INDEX(Reference!$B$16:$G$21,MATCH(B10,Reference!$A$16:$A$21,0),4)</f>
        <v>0.1</v>
      </c>
      <c r="C22" s="16" t="n">
        <f aca="false">$B$15*B22</f>
        <v>11000</v>
      </c>
    </row>
    <row r="23" customFormat="false" ht="15" hidden="false" customHeight="false" outlineLevel="0" collapsed="false">
      <c r="A23" s="14" t="s">
        <v>23</v>
      </c>
      <c r="B23" s="15" t="n">
        <f aca="false">INDEX(Reference!$B$16:$G$21,MATCH(B10,Reference!$A$16:$A$21,0),5)</f>
        <v>0.05</v>
      </c>
      <c r="C23" s="16" t="n">
        <f aca="false">$B$15*B23</f>
        <v>5500</v>
      </c>
    </row>
    <row r="24" customFormat="false" ht="15" hidden="false" customHeight="false" outlineLevel="0" collapsed="false">
      <c r="A24" s="14" t="s">
        <v>24</v>
      </c>
      <c r="B24" s="15" t="n">
        <f aca="false">INDEX(Reference!$B$16:$G$21,MATCH(B10,Reference!$A$16:$A$21,0),6)</f>
        <v>0.05</v>
      </c>
      <c r="C24" s="16" t="n">
        <f aca="false">$B$15*B24</f>
        <v>5500</v>
      </c>
    </row>
    <row r="25" customFormat="false" ht="15" hidden="false" customHeight="false" outlineLevel="0" collapsed="false">
      <c r="A25" s="17" t="s">
        <v>25</v>
      </c>
      <c r="B25" s="18" t="n">
        <f aca="false">SUM(B19:B24)</f>
        <v>1</v>
      </c>
      <c r="C25" s="19" t="n">
        <f aca="false">SUM(C19:C24)</f>
        <v>110000</v>
      </c>
    </row>
    <row r="27" customFormat="false" ht="15" hidden="false" customHeight="false" outlineLevel="0" collapsed="false">
      <c r="A27" s="3" t="s">
        <v>26</v>
      </c>
      <c r="B27" s="3"/>
      <c r="C27" s="3"/>
      <c r="D27" s="3"/>
    </row>
    <row r="28" customFormat="false" ht="30" hidden="false" customHeight="true" outlineLevel="0" collapsed="false">
      <c r="A28" s="20" t="s">
        <v>27</v>
      </c>
      <c r="B28" s="20"/>
      <c r="C28" s="20"/>
      <c r="D28" s="20"/>
    </row>
    <row r="29" customFormat="false" ht="30" hidden="false" customHeight="true" outlineLevel="0" collapsed="false">
      <c r="A29" s="20" t="s">
        <v>28</v>
      </c>
      <c r="B29" s="20"/>
      <c r="C29" s="20"/>
      <c r="D29" s="20"/>
    </row>
    <row r="30" customFormat="false" ht="30" hidden="false" customHeight="true" outlineLevel="0" collapsed="false">
      <c r="A30" s="20" t="s">
        <v>29</v>
      </c>
      <c r="B30" s="20"/>
      <c r="C30" s="20"/>
      <c r="D30" s="20"/>
    </row>
    <row r="31" customFormat="false" ht="30" hidden="false" customHeight="true" outlineLevel="0" collapsed="false">
      <c r="A31" s="20" t="s">
        <v>30</v>
      </c>
      <c r="B31" s="20"/>
      <c r="C31" s="20"/>
      <c r="D31" s="20"/>
    </row>
    <row r="33" customFormat="false" ht="42" hidden="false" customHeight="true" outlineLevel="0" collapsed="false">
      <c r="A33" s="21" t="s">
        <v>31</v>
      </c>
      <c r="B33" s="21"/>
      <c r="C33" s="21"/>
      <c r="D33" s="21"/>
    </row>
  </sheetData>
  <mergeCells count="11">
    <mergeCell ref="A3:D3"/>
    <mergeCell ref="A4:D4"/>
    <mergeCell ref="A6:D6"/>
    <mergeCell ref="A12:D12"/>
    <mergeCell ref="A17:D17"/>
    <mergeCell ref="A27:D27"/>
    <mergeCell ref="A28:D28"/>
    <mergeCell ref="A29:D29"/>
    <mergeCell ref="A30:D30"/>
    <mergeCell ref="A31:D31"/>
    <mergeCell ref="A33:D33"/>
  </mergeCells>
  <dataValidations count="3">
    <dataValidation allowBlank="false" errorStyle="stop" operator="between" showDropDown="false" showErrorMessage="false" showInputMessage="false" sqref="B8" type="list">
      <formula1>"Large &amp; established,Mid-sized,Smaller / growing"</formula1>
      <formula2>0</formula2>
    </dataValidation>
    <dataValidation allowBlank="false" errorStyle="stop" operator="between" showDropDown="false" showErrorMessage="false" showInputMessage="false" sqref="B9" type="list">
      <formula1>"Hold position,Grow steadily,Grow ambitiously"</formula1>
      <formula2>0</formula2>
    </dataValidation>
    <dataValidation allowBlank="false" errorStyle="stop" operator="between" showDropDown="false" showErrorMessage="false" showInputMessage="false" sqref="B10" type="list">
      <formula1>"Personal injury / clin. neg.,Employment,Family,Corporate / commercial,Conveyancing,Mixed"</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2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8"/>
    <col collapsed="false" customWidth="true" hidden="false" outlineLevel="0" max="7" min="2" style="0" width="13"/>
  </cols>
  <sheetData>
    <row r="1" customFormat="false" ht="15" hidden="false" customHeight="false" outlineLevel="0" collapsed="false">
      <c r="A1" s="22" t="s">
        <v>32</v>
      </c>
    </row>
    <row r="2" customFormat="false" ht="15" hidden="false" customHeight="false" outlineLevel="0" collapsed="false">
      <c r="A2" s="23" t="s">
        <v>33</v>
      </c>
    </row>
    <row r="3" customFormat="false" ht="15" hidden="false" customHeight="false" outlineLevel="0" collapsed="false">
      <c r="A3" s="0" t="s">
        <v>34</v>
      </c>
      <c r="B3" s="0" t="s">
        <v>35</v>
      </c>
      <c r="C3" s="0" t="s">
        <v>36</v>
      </c>
    </row>
    <row r="4" customFormat="false" ht="15" hidden="false" customHeight="false" outlineLevel="0" collapsed="false">
      <c r="A4" s="0" t="s">
        <v>37</v>
      </c>
      <c r="B4" s="24" t="n">
        <v>0.01</v>
      </c>
      <c r="C4" s="24" t="n">
        <v>0.015</v>
      </c>
    </row>
    <row r="5" customFormat="false" ht="15" hidden="false" customHeight="false" outlineLevel="0" collapsed="false">
      <c r="A5" s="0" t="s">
        <v>38</v>
      </c>
      <c r="B5" s="24" t="n">
        <v>0.015</v>
      </c>
      <c r="C5" s="24" t="n">
        <v>0.02</v>
      </c>
    </row>
    <row r="6" customFormat="false" ht="15" hidden="false" customHeight="false" outlineLevel="0" collapsed="false">
      <c r="A6" s="0" t="s">
        <v>5</v>
      </c>
      <c r="B6" s="24" t="n">
        <v>0.02</v>
      </c>
      <c r="C6" s="24" t="n">
        <v>0.025</v>
      </c>
    </row>
    <row r="8" customFormat="false" ht="15" hidden="false" customHeight="false" outlineLevel="0" collapsed="false">
      <c r="A8" s="23" t="s">
        <v>39</v>
      </c>
    </row>
    <row r="9" customFormat="false" ht="15" hidden="false" customHeight="false" outlineLevel="0" collapsed="false">
      <c r="A9" s="0" t="s">
        <v>40</v>
      </c>
      <c r="B9" s="0" t="s">
        <v>41</v>
      </c>
    </row>
    <row r="10" customFormat="false" ht="15" hidden="false" customHeight="false" outlineLevel="0" collapsed="false">
      <c r="A10" s="0" t="s">
        <v>42</v>
      </c>
      <c r="B10" s="24" t="n">
        <v>0</v>
      </c>
    </row>
    <row r="11" customFormat="false" ht="15" hidden="false" customHeight="false" outlineLevel="0" collapsed="false">
      <c r="A11" s="0" t="s">
        <v>7</v>
      </c>
      <c r="B11" s="24" t="n">
        <v>0.005</v>
      </c>
    </row>
    <row r="12" customFormat="false" ht="15" hidden="false" customHeight="false" outlineLevel="0" collapsed="false">
      <c r="A12" s="0" t="s">
        <v>43</v>
      </c>
      <c r="B12" s="24" t="n">
        <v>0.01</v>
      </c>
    </row>
    <row r="14" customFormat="false" ht="15" hidden="false" customHeight="false" outlineLevel="0" collapsed="false">
      <c r="A14" s="23" t="s">
        <v>44</v>
      </c>
    </row>
    <row r="15" customFormat="false" ht="15" hidden="false" customHeight="false" outlineLevel="0" collapsed="false">
      <c r="A15" s="23" t="s">
        <v>45</v>
      </c>
      <c r="B15" s="23" t="s">
        <v>19</v>
      </c>
      <c r="C15" s="23" t="s">
        <v>20</v>
      </c>
      <c r="D15" s="23" t="s">
        <v>21</v>
      </c>
      <c r="E15" s="23" t="s">
        <v>22</v>
      </c>
      <c r="F15" s="23" t="s">
        <v>23</v>
      </c>
      <c r="G15" s="23" t="s">
        <v>24</v>
      </c>
    </row>
    <row r="16" customFormat="false" ht="15" hidden="false" customHeight="false" outlineLevel="0" collapsed="false">
      <c r="A16" s="0" t="s">
        <v>46</v>
      </c>
      <c r="B16" s="25" t="n">
        <v>0.35</v>
      </c>
      <c r="C16" s="25" t="n">
        <v>0.3</v>
      </c>
      <c r="D16" s="25" t="n">
        <v>0.15</v>
      </c>
      <c r="E16" s="25" t="n">
        <v>0.1</v>
      </c>
      <c r="F16" s="25" t="n">
        <v>0.05</v>
      </c>
      <c r="G16" s="25" t="n">
        <v>0.05</v>
      </c>
    </row>
    <row r="17" customFormat="false" ht="15" hidden="false" customHeight="false" outlineLevel="0" collapsed="false">
      <c r="A17" s="0" t="s">
        <v>9</v>
      </c>
      <c r="B17" s="25" t="n">
        <v>0.4</v>
      </c>
      <c r="C17" s="25" t="n">
        <v>0.15</v>
      </c>
      <c r="D17" s="25" t="n">
        <v>0.25</v>
      </c>
      <c r="E17" s="25" t="n">
        <v>0.1</v>
      </c>
      <c r="F17" s="25" t="n">
        <v>0.05</v>
      </c>
      <c r="G17" s="25" t="n">
        <v>0.05</v>
      </c>
    </row>
    <row r="18" customFormat="false" ht="15" hidden="false" customHeight="false" outlineLevel="0" collapsed="false">
      <c r="A18" s="0" t="s">
        <v>47</v>
      </c>
      <c r="B18" s="25" t="n">
        <v>0.35</v>
      </c>
      <c r="C18" s="25" t="n">
        <v>0.15</v>
      </c>
      <c r="D18" s="25" t="n">
        <v>0.25</v>
      </c>
      <c r="E18" s="25" t="n">
        <v>0.1</v>
      </c>
      <c r="F18" s="25" t="n">
        <v>0.1</v>
      </c>
      <c r="G18" s="25" t="n">
        <v>0.05</v>
      </c>
    </row>
    <row r="19" customFormat="false" ht="15" hidden="false" customHeight="false" outlineLevel="0" collapsed="false">
      <c r="A19" s="0" t="s">
        <v>48</v>
      </c>
      <c r="B19" s="25" t="n">
        <v>0.45</v>
      </c>
      <c r="C19" s="25" t="n">
        <v>0.05</v>
      </c>
      <c r="D19" s="25" t="n">
        <v>0.3</v>
      </c>
      <c r="E19" s="25" t="n">
        <v>0.1</v>
      </c>
      <c r="F19" s="25" t="n">
        <v>0.05</v>
      </c>
      <c r="G19" s="25" t="n">
        <v>0.05</v>
      </c>
    </row>
    <row r="20" customFormat="false" ht="15" hidden="false" customHeight="false" outlineLevel="0" collapsed="false">
      <c r="A20" s="0" t="s">
        <v>49</v>
      </c>
      <c r="B20" s="25" t="n">
        <v>0.35</v>
      </c>
      <c r="C20" s="25" t="n">
        <v>0.25</v>
      </c>
      <c r="D20" s="25" t="n">
        <v>0.05</v>
      </c>
      <c r="E20" s="25" t="n">
        <v>0.05</v>
      </c>
      <c r="F20" s="25" t="n">
        <v>0.25</v>
      </c>
      <c r="G20" s="25" t="n">
        <v>0.05</v>
      </c>
    </row>
    <row r="21" customFormat="false" ht="15" hidden="false" customHeight="false" outlineLevel="0" collapsed="false">
      <c r="A21" s="0" t="s">
        <v>50</v>
      </c>
      <c r="B21" s="25" t="n">
        <v>0.4</v>
      </c>
      <c r="C21" s="25" t="n">
        <v>0.2</v>
      </c>
      <c r="D21" s="25" t="n">
        <v>0.2</v>
      </c>
      <c r="E21" s="25" t="n">
        <v>0.1</v>
      </c>
      <c r="F21" s="25" t="n">
        <v>0.05</v>
      </c>
      <c r="G21" s="25" t="n">
        <v>0.05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10"/>
  </cols>
  <sheetData>
    <row r="1" customFormat="false" ht="45.75" hidden="false" customHeight="true" outlineLevel="0" collapsed="false"/>
    <row r="3" customFormat="false" ht="18.55" hidden="false" customHeight="false" outlineLevel="0" collapsed="false">
      <c r="A3" s="26" t="s">
        <v>51</v>
      </c>
    </row>
    <row r="5" customFormat="false" ht="15" hidden="false" customHeight="false" outlineLevel="0" collapsed="false">
      <c r="A5" s="27" t="s">
        <v>52</v>
      </c>
    </row>
    <row r="6" customFormat="false" ht="15" hidden="false" customHeight="false" outlineLevel="0" collapsed="false">
      <c r="A6" s="28" t="s">
        <v>53</v>
      </c>
    </row>
    <row r="7" customFormat="false" ht="15" hidden="false" customHeight="false" outlineLevel="0" collapsed="false">
      <c r="A7" s="28" t="s">
        <v>54</v>
      </c>
    </row>
    <row r="8" customFormat="false" ht="15" hidden="false" customHeight="false" outlineLevel="0" collapsed="false">
      <c r="A8" s="28" t="s">
        <v>55</v>
      </c>
    </row>
    <row r="9" customFormat="false" ht="15" hidden="false" customHeight="false" outlineLevel="0" collapsed="false">
      <c r="A9" s="28" t="s">
        <v>56</v>
      </c>
    </row>
    <row r="10" customFormat="false" ht="15" hidden="false" customHeight="false" outlineLevel="0" collapsed="false">
      <c r="A10" s="28" t="s">
        <v>57</v>
      </c>
    </row>
    <row r="12" customFormat="false" ht="15" hidden="false" customHeight="false" outlineLevel="0" collapsed="false">
      <c r="A12" s="29" t="s">
        <v>58</v>
      </c>
    </row>
    <row r="14" customFormat="false" ht="75.75" hidden="false" customHeight="true" outlineLevel="0" collapsed="false">
      <c r="A14" s="28" t="s">
        <v>59</v>
      </c>
    </row>
    <row r="16" customFormat="false" ht="15" hidden="false" customHeight="false" outlineLevel="0" collapsed="false">
      <c r="A16" s="29" t="s">
        <v>60</v>
      </c>
    </row>
    <row r="18" customFormat="false" ht="27.75" hidden="false" customHeight="true" outlineLevel="0" collapsed="false">
      <c r="A18" s="30" t="s">
        <v>61</v>
      </c>
    </row>
    <row r="19" customFormat="false" ht="27.75" hidden="false" customHeight="true" outlineLevel="0" collapsed="false">
      <c r="A19" s="30" t="s">
        <v>62</v>
      </c>
    </row>
    <row r="20" customFormat="false" ht="27.75" hidden="false" customHeight="true" outlineLevel="0" collapsed="false">
      <c r="A20" s="30" t="s">
        <v>63</v>
      </c>
    </row>
    <row r="21" customFormat="false" ht="27.75" hidden="false" customHeight="true" outlineLevel="0" collapsed="false">
      <c r="A21" s="30" t="s">
        <v>64</v>
      </c>
    </row>
    <row r="23" customFormat="false" ht="15" hidden="false" customHeight="false" outlineLevel="0" collapsed="false">
      <c r="A23" s="31" t="s">
        <v>65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2026-07-24T21:55:23Z</dcterms:created>
  <dc:creator>openpyxl</dc:creator>
  <dc:description/>
  <dc:language>en-US</dc:language>
  <cp:lastModifiedBy/>
  <dcterms:modified xsi:type="dcterms:W3CDTF">2026-07-24T21:55:23Z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